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65" windowHeight="6960" activeTab="0"/>
  </bookViews>
  <sheets>
    <sheet name="DCA mito areas" sheetId="1" r:id="rId1"/>
    <sheet name="DCA mito ratios" sheetId="2" r:id="rId2"/>
    <sheet name="MSMS identification details" sheetId="3" r:id="rId3"/>
  </sheets>
  <definedNames/>
  <calcPr fullCalcOnLoad="1"/>
</workbook>
</file>

<file path=xl/sharedStrings.xml><?xml version="1.0" encoding="utf-8"?>
<sst xmlns="http://schemas.openxmlformats.org/spreadsheetml/2006/main" count="143" uniqueCount="69">
  <si>
    <t>rep1</t>
  </si>
  <si>
    <t>rep2</t>
  </si>
  <si>
    <t>time</t>
  </si>
  <si>
    <r>
      <t>YHGH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MSDPGV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YR</t>
    </r>
  </si>
  <si>
    <t>ratio</t>
  </si>
  <si>
    <t>ratio rep1</t>
  </si>
  <si>
    <t>ratio rep2</t>
  </si>
  <si>
    <r>
      <t>YGMGT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VER</t>
    </r>
  </si>
  <si>
    <t>rep3</t>
  </si>
  <si>
    <t>ratio rep3</t>
  </si>
  <si>
    <t>mean</t>
  </si>
  <si>
    <t>stdev</t>
  </si>
  <si>
    <t>CV (%)</t>
  </si>
  <si>
    <t>notes</t>
  </si>
  <si>
    <t>(noise)</t>
  </si>
  <si>
    <r>
      <t>MS1 peak area for YGMGT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VER</t>
    </r>
  </si>
  <si>
    <r>
      <t>MS1 peak area for YHGH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MSDPGV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YR</t>
    </r>
  </si>
  <si>
    <r>
      <t>MS1 peak area for YHGHSMSDPGV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Y</t>
    </r>
    <r>
      <rPr>
        <sz val="10"/>
        <rFont val="Arial"/>
        <family val="2"/>
      </rPr>
      <t>R</t>
    </r>
  </si>
  <si>
    <r>
      <t>YHGHSMSDPGV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Y</t>
    </r>
    <r>
      <rPr>
        <sz val="10"/>
        <rFont val="Arial"/>
        <family val="2"/>
      </rPr>
      <t>R (ratio L/H, normalized to heavy spike in)</t>
    </r>
  </si>
  <si>
    <r>
      <t>YHGH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MSDPGV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YR (ratio L/H, normalized to heavy spike in)</t>
    </r>
  </si>
  <si>
    <r>
      <t>YGMGT</t>
    </r>
    <r>
      <rPr>
        <b/>
        <u val="single"/>
        <sz val="10"/>
        <color indexed="8"/>
        <rFont val="Arial"/>
        <family val="2"/>
      </rPr>
      <t>p</t>
    </r>
    <r>
      <rPr>
        <b/>
        <u val="single"/>
        <sz val="10"/>
        <color indexed="8"/>
        <rFont val="Arial"/>
        <family val="0"/>
      </rPr>
      <t>S</t>
    </r>
    <r>
      <rPr>
        <sz val="10"/>
        <color indexed="8"/>
        <rFont val="Arial"/>
        <family val="0"/>
      </rPr>
      <t>VER (ratio L/H, normalized to heavy spike in)</t>
    </r>
  </si>
  <si>
    <t xml:space="preserve">DCA kinase inhibitor study targeting pyruvate dehydrogenase 1 alpha, time course study for mouse liver, samples : isolated mitochondria </t>
  </si>
  <si>
    <t>MS1 Filtering - measuring of precursor ion (MS1 scan) peak areas</t>
  </si>
  <si>
    <t>determination of ratio to heavy spiked in monophospho peptide</t>
  </si>
  <si>
    <t>heavy Phospho</t>
  </si>
  <si>
    <t>peptide</t>
  </si>
  <si>
    <t>double Phospho</t>
  </si>
  <si>
    <t>MS1 Filtering - calculated ratio of precursor ion (MS1 scan) peak areas to peak area of heavy spiked in peptides</t>
  </si>
  <si>
    <t>Unused</t>
  </si>
  <si>
    <t>Total</t>
  </si>
  <si>
    <t>Accessions</t>
  </si>
  <si>
    <t>Sequence</t>
  </si>
  <si>
    <t>Cleavages</t>
  </si>
  <si>
    <t>dMass</t>
  </si>
  <si>
    <t>Prec MW</t>
  </si>
  <si>
    <t>Theor MW</t>
  </si>
  <si>
    <t>Theor z</t>
  </si>
  <si>
    <t>Time</t>
  </si>
  <si>
    <t>sp|P35486|ODPA_MOUSE</t>
  </si>
  <si>
    <t xml:space="preserve">Pyruvate dehydrogenase E1 component subunit alpha, mitochondrial </t>
  </si>
  <si>
    <t>YHGHSMSDPGVSYR</t>
  </si>
  <si>
    <t>Phospho(S)@5; Phospho(S)@12</t>
  </si>
  <si>
    <t>YGMGTSVER</t>
  </si>
  <si>
    <t>Phospho(S)@6</t>
  </si>
  <si>
    <t>Oxidation(M)@3; Phospho(S)@6</t>
  </si>
  <si>
    <t>Phospho(S)@5</t>
  </si>
  <si>
    <t>Phospho(S)@12</t>
  </si>
  <si>
    <t xml:space="preserve">Peptide </t>
  </si>
  <si>
    <t>Confidence Score</t>
  </si>
  <si>
    <t xml:space="preserve">Score </t>
  </si>
  <si>
    <t>Contribution</t>
  </si>
  <si>
    <t>Protein Names</t>
  </si>
  <si>
    <t xml:space="preserve">Protein </t>
  </si>
  <si>
    <t>Score</t>
  </si>
  <si>
    <t>Peptide modifications</t>
  </si>
  <si>
    <t>Precursor</t>
  </si>
  <si>
    <t>Elution</t>
  </si>
  <si>
    <t>pSer-293 and pSer-300</t>
  </si>
  <si>
    <t>pSer-232</t>
  </si>
  <si>
    <t>PDHE1a Phosphorylation Site</t>
  </si>
  <si>
    <t>pSer-300</t>
  </si>
  <si>
    <t>pSer-293</t>
  </si>
  <si>
    <r>
      <t xml:space="preserve">Prec </t>
    </r>
    <r>
      <rPr>
        <i/>
        <sz val="10"/>
        <rFont val="Arial"/>
        <family val="2"/>
      </rPr>
      <t>m/z</t>
    </r>
  </si>
  <si>
    <r>
      <t xml:space="preserve">Theor </t>
    </r>
    <r>
      <rPr>
        <i/>
        <sz val="10"/>
        <rFont val="Arial"/>
        <family val="2"/>
      </rPr>
      <t>m/z</t>
    </r>
  </si>
  <si>
    <t>Protein Pilot 4.0 search engine results</t>
  </si>
  <si>
    <t>Mass spectrometric details for PDHE1alpha phosphopeptide identifications (MS/MS)</t>
  </si>
  <si>
    <t>heavy synthetic spiked peptides</t>
  </si>
  <si>
    <r>
      <t>Phospho(S)@5;</t>
    </r>
    <r>
      <rPr>
        <b/>
        <sz val="10"/>
        <rFont val="Arial"/>
        <family val="2"/>
      </rPr>
      <t xml:space="preserve"> Label:13C(6)15N(4)(R)@14</t>
    </r>
  </si>
  <si>
    <r>
      <t xml:space="preserve">Phospho(S)@12; </t>
    </r>
    <r>
      <rPr>
        <b/>
        <sz val="10"/>
        <rFont val="Arial"/>
        <family val="2"/>
      </rPr>
      <t>Label:13C(6)15N(4)(R)@14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</si>
</sst>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Mito Liver DCA treatment (peak area) - YHGHSMSDPGV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YR
monophospho-peptide (pSer293 or pSer300)</a:t>
            </a:r>
          </a:p>
        </c:rich>
      </c:tx>
      <c:layout>
        <c:manualLayout>
          <c:xMode val="factor"/>
          <c:yMode val="factor"/>
          <c:x val="0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775"/>
          <c:w val="0.7625"/>
          <c:h val="0.7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'DCA mito areas'!$B$6</c:f>
              <c:strCache>
                <c:ptCount val="1"/>
                <c:pt idx="0">
                  <c:v>rep1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'DCA mito areas'!$A$7:$A$12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areas'!$B$7:$B$12</c:f>
              <c:numCache>
                <c:ptCount val="6"/>
                <c:pt idx="0">
                  <c:v>17097</c:v>
                </c:pt>
                <c:pt idx="1">
                  <c:v>29866</c:v>
                </c:pt>
                <c:pt idx="2">
                  <c:v>77163</c:v>
                </c:pt>
                <c:pt idx="3">
                  <c:v>205307</c:v>
                </c:pt>
                <c:pt idx="4">
                  <c:v>161705</c:v>
                </c:pt>
                <c:pt idx="5">
                  <c:v>124709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'DCA mito areas'!$C$6</c:f>
              <c:strCache>
                <c:ptCount val="1"/>
                <c:pt idx="0">
                  <c:v>rep3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'DCA mito areas'!$A$7:$A$12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areas'!$C$7:$C$12</c:f>
              <c:numCache>
                <c:ptCount val="6"/>
                <c:pt idx="0">
                  <c:v>11832</c:v>
                </c:pt>
                <c:pt idx="1">
                  <c:v>18986</c:v>
                </c:pt>
                <c:pt idx="2">
                  <c:v>72191</c:v>
                </c:pt>
                <c:pt idx="3">
                  <c:v>226372</c:v>
                </c:pt>
                <c:pt idx="4">
                  <c:v>164276</c:v>
                </c:pt>
                <c:pt idx="5">
                  <c:v>116597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'DCA mito areas'!$D$6</c:f>
              <c:strCache>
                <c:ptCount val="1"/>
                <c:pt idx="0">
                  <c:v>rep2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'DCA mito areas'!$A$7:$A$12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areas'!$D$7:$D$12</c:f>
              <c:numCache>
                <c:ptCount val="6"/>
                <c:pt idx="0">
                  <c:v>23712</c:v>
                </c:pt>
                <c:pt idx="1">
                  <c:v>26641</c:v>
                </c:pt>
                <c:pt idx="2">
                  <c:v>79613</c:v>
                </c:pt>
                <c:pt idx="3">
                  <c:v>243277</c:v>
                </c:pt>
                <c:pt idx="4">
                  <c:v>166436</c:v>
                </c:pt>
                <c:pt idx="5">
                  <c:v>116713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'DCA mito areas'!$E$6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'DCA mito areas'!$A$7:$A$12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areas'!$E$7:$E$12</c:f>
              <c:numCache>
                <c:ptCount val="6"/>
                <c:pt idx="0">
                  <c:v>17547</c:v>
                </c:pt>
                <c:pt idx="1">
                  <c:v>25164.333333333332</c:v>
                </c:pt>
                <c:pt idx="2">
                  <c:v>76322.33333333333</c:v>
                </c:pt>
                <c:pt idx="3">
                  <c:v>224985.33333333334</c:v>
                </c:pt>
                <c:pt idx="4">
                  <c:v>164139</c:v>
                </c:pt>
                <c:pt idx="5">
                  <c:v>119339.66666666667</c:v>
                </c:pt>
              </c:numCache>
            </c:numRef>
          </c:yVal>
          <c:smooth val="0"/>
        </c:ser>
        <c:axId val="19450675"/>
        <c:axId val="40838348"/>
      </c:scatterChart>
      <c:valAx>
        <c:axId val="1945067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</c:valAx>
      <c:valAx>
        <c:axId val="4083834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peak area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crossBetween val="midCat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Mito Liver DCA treatment (peak area) - YHGH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MSDPGV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YR
diphospho-peptide (pSer293 and pSer300)</a:t>
            </a:r>
          </a:p>
        </c:rich>
      </c:tx>
      <c:layout>
        <c:manualLayout>
          <c:xMode val="factor"/>
          <c:yMode val="factor"/>
          <c:x val="-0.00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775"/>
          <c:w val="0.7895"/>
          <c:h val="0.7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'DCA mito areas'!$B$37</c:f>
              <c:strCache>
                <c:ptCount val="1"/>
                <c:pt idx="0">
                  <c:v>rep1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'DCA mito areas'!$A$38:$A$43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areas'!$B$38:$B$43</c:f>
              <c:numCache>
                <c:ptCount val="6"/>
                <c:pt idx="0">
                  <c:v>10181</c:v>
                </c:pt>
                <c:pt idx="1">
                  <c:v>20356</c:v>
                </c:pt>
                <c:pt idx="2">
                  <c:v>7458</c:v>
                </c:pt>
                <c:pt idx="3">
                  <c:v>149323</c:v>
                </c:pt>
                <c:pt idx="4">
                  <c:v>189606</c:v>
                </c:pt>
                <c:pt idx="5">
                  <c:v>195454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'DCA mito areas'!$C$37</c:f>
              <c:strCache>
                <c:ptCount val="1"/>
                <c:pt idx="0">
                  <c:v>rep3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'DCA mito areas'!$A$38:$A$43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areas'!$C$38:$C$43</c:f>
              <c:numCache>
                <c:ptCount val="6"/>
                <c:pt idx="0">
                  <c:v>11144</c:v>
                </c:pt>
                <c:pt idx="1">
                  <c:v>19900</c:v>
                </c:pt>
                <c:pt idx="2">
                  <c:v>10456</c:v>
                </c:pt>
                <c:pt idx="3">
                  <c:v>151800</c:v>
                </c:pt>
                <c:pt idx="4">
                  <c:v>172009</c:v>
                </c:pt>
                <c:pt idx="5">
                  <c:v>174103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'DCA mito areas'!$D$37</c:f>
              <c:strCache>
                <c:ptCount val="1"/>
                <c:pt idx="0">
                  <c:v>rep2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'DCA mito areas'!$A$38:$A$43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areas'!$D$38:$D$43</c:f>
              <c:numCache>
                <c:ptCount val="6"/>
                <c:pt idx="0">
                  <c:v>2256</c:v>
                </c:pt>
                <c:pt idx="1">
                  <c:v>15930</c:v>
                </c:pt>
                <c:pt idx="2">
                  <c:v>22385</c:v>
                </c:pt>
                <c:pt idx="3">
                  <c:v>163638</c:v>
                </c:pt>
                <c:pt idx="4">
                  <c:v>168385</c:v>
                </c:pt>
                <c:pt idx="5">
                  <c:v>184241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'DCA mito areas'!$E$37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'DCA mito areas'!$A$38:$A$43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areas'!$E$38:$E$43</c:f>
              <c:numCache>
                <c:ptCount val="6"/>
                <c:pt idx="0">
                  <c:v>7860.333333333333</c:v>
                </c:pt>
                <c:pt idx="1">
                  <c:v>18728.666666666668</c:v>
                </c:pt>
                <c:pt idx="2">
                  <c:v>13433</c:v>
                </c:pt>
                <c:pt idx="3">
                  <c:v>154920.33333333334</c:v>
                </c:pt>
                <c:pt idx="4">
                  <c:v>176666.66666666666</c:v>
                </c:pt>
                <c:pt idx="5">
                  <c:v>184599.33333333334</c:v>
                </c:pt>
              </c:numCache>
            </c:numRef>
          </c:yVal>
          <c:smooth val="0"/>
        </c:ser>
        <c:axId val="32000813"/>
        <c:axId val="19571862"/>
      </c:scatterChart>
      <c:valAx>
        <c:axId val="3200081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midCat"/>
        <c:dispUnits/>
      </c:valAx>
      <c:valAx>
        <c:axId val="19571862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peak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0813"/>
        <c:crosses val="autoZero"/>
        <c:crossBetween val="midCat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Mito Liver DCA treatment (peak area) - YGMGT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
mono-phospho-peptide (pSer232)</a:t>
            </a:r>
          </a:p>
        </c:rich>
      </c:tx>
      <c:layout>
        <c:manualLayout>
          <c:xMode val="factor"/>
          <c:yMode val="factor"/>
          <c:x val="-0.00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85"/>
          <c:w val="0.7905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'DCA mito areas'!$B$63</c:f>
              <c:strCache>
                <c:ptCount val="1"/>
                <c:pt idx="0">
                  <c:v>rep1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'DCA mito areas'!$A$64:$A$69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areas'!$B$64:$B$69</c:f>
              <c:numCache>
                <c:ptCount val="6"/>
                <c:pt idx="0">
                  <c:v>26744</c:v>
                </c:pt>
                <c:pt idx="1">
                  <c:v>42862</c:v>
                </c:pt>
                <c:pt idx="2">
                  <c:v>89881</c:v>
                </c:pt>
                <c:pt idx="3">
                  <c:v>226216</c:v>
                </c:pt>
                <c:pt idx="4">
                  <c:v>215397</c:v>
                </c:pt>
                <c:pt idx="5">
                  <c:v>230922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'DCA mito areas'!$C$63</c:f>
              <c:strCache>
                <c:ptCount val="1"/>
                <c:pt idx="0">
                  <c:v>rep3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'DCA mito areas'!$A$64:$A$69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areas'!$C$64:$C$69</c:f>
              <c:numCache>
                <c:ptCount val="6"/>
                <c:pt idx="0">
                  <c:v>23564</c:v>
                </c:pt>
                <c:pt idx="1">
                  <c:v>39867</c:v>
                </c:pt>
                <c:pt idx="2">
                  <c:v>87762</c:v>
                </c:pt>
                <c:pt idx="3">
                  <c:v>228509</c:v>
                </c:pt>
                <c:pt idx="4">
                  <c:v>206986</c:v>
                </c:pt>
                <c:pt idx="5">
                  <c:v>237397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'DCA mito areas'!$D$63</c:f>
              <c:strCache>
                <c:ptCount val="1"/>
                <c:pt idx="0">
                  <c:v>rep2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'DCA mito areas'!$A$64:$A$69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areas'!$D$64:$D$69</c:f>
              <c:numCache>
                <c:ptCount val="6"/>
                <c:pt idx="0">
                  <c:v>31223</c:v>
                </c:pt>
                <c:pt idx="1">
                  <c:v>38238</c:v>
                </c:pt>
                <c:pt idx="2">
                  <c:v>84296</c:v>
                </c:pt>
                <c:pt idx="3">
                  <c:v>238483</c:v>
                </c:pt>
                <c:pt idx="4">
                  <c:v>199320</c:v>
                </c:pt>
                <c:pt idx="5">
                  <c:v>223422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'DCA mito areas'!$E$63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'DCA mito areas'!$A$64:$A$69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areas'!$E$64:$E$69</c:f>
              <c:numCache>
                <c:ptCount val="6"/>
                <c:pt idx="0">
                  <c:v>27177</c:v>
                </c:pt>
                <c:pt idx="1">
                  <c:v>40322.333333333336</c:v>
                </c:pt>
                <c:pt idx="2">
                  <c:v>87313</c:v>
                </c:pt>
                <c:pt idx="3">
                  <c:v>231069.33333333334</c:v>
                </c:pt>
                <c:pt idx="4">
                  <c:v>207234.33333333334</c:v>
                </c:pt>
                <c:pt idx="5">
                  <c:v>230580.33333333334</c:v>
                </c:pt>
              </c:numCache>
            </c:numRef>
          </c:yVal>
          <c:smooth val="0"/>
        </c:ser>
        <c:axId val="41929031"/>
        <c:axId val="41816960"/>
      </c:scatterChart>
      <c:valAx>
        <c:axId val="4192903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</c:val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peak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Mito Liver DCA treatment (L/H ratio) - YHGHSMSDPGV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YR
monophospho-peptide (pSer293 or pSer300)</a:t>
            </a:r>
          </a:p>
        </c:rich>
      </c:tx>
      <c:layout>
        <c:manualLayout>
          <c:xMode val="factor"/>
          <c:yMode val="factor"/>
          <c:x val="0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4"/>
          <c:w val="0.76125"/>
          <c:h val="0.7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'DCA mito ratios'!$B$7</c:f>
              <c:strCache>
                <c:ptCount val="1"/>
                <c:pt idx="0">
                  <c:v>ratio rep1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'DCA mito ratios'!$A$8:$A$13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ratios'!$B$8:$B$13</c:f>
              <c:numCache>
                <c:ptCount val="6"/>
                <c:pt idx="0">
                  <c:v>0.0303</c:v>
                </c:pt>
                <c:pt idx="1">
                  <c:v>0.0349</c:v>
                </c:pt>
                <c:pt idx="2">
                  <c:v>0.063</c:v>
                </c:pt>
                <c:pt idx="3">
                  <c:v>0.1991</c:v>
                </c:pt>
                <c:pt idx="4">
                  <c:v>0.1548</c:v>
                </c:pt>
                <c:pt idx="5">
                  <c:v>0.1125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'DCA mito ratios'!$C$7</c:f>
              <c:strCache>
                <c:ptCount val="1"/>
                <c:pt idx="0">
                  <c:v>ratio rep3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'DCA mito ratios'!$A$8:$A$13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ratios'!$C$8:$C$13</c:f>
              <c:numCache>
                <c:ptCount val="6"/>
                <c:pt idx="0">
                  <c:v>0.0253</c:v>
                </c:pt>
                <c:pt idx="1">
                  <c:v>0.0361</c:v>
                </c:pt>
                <c:pt idx="2">
                  <c:v>0.0614</c:v>
                </c:pt>
                <c:pt idx="3">
                  <c:v>0.2125</c:v>
                </c:pt>
                <c:pt idx="4">
                  <c:v>0.1546</c:v>
                </c:pt>
                <c:pt idx="5">
                  <c:v>0.1065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'DCA mito ratios'!$D$7</c:f>
              <c:strCache>
                <c:ptCount val="1"/>
                <c:pt idx="0">
                  <c:v>ratio rep2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'DCA mito ratios'!$A$8:$A$13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ratios'!$D$8:$D$13</c:f>
              <c:numCache>
                <c:ptCount val="6"/>
                <c:pt idx="0">
                  <c:v>0.0337</c:v>
                </c:pt>
                <c:pt idx="1">
                  <c:v>0.0353</c:v>
                </c:pt>
                <c:pt idx="2">
                  <c:v>0.0643</c:v>
                </c:pt>
                <c:pt idx="3">
                  <c:v>0.211</c:v>
                </c:pt>
                <c:pt idx="4">
                  <c:v>0.1632</c:v>
                </c:pt>
                <c:pt idx="5">
                  <c:v>0.115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'DCA mito ratios'!$E$7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'DCA mito ratios'!$A$8:$A$13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ratios'!$E$8:$E$13</c:f>
              <c:numCache>
                <c:ptCount val="6"/>
                <c:pt idx="0">
                  <c:v>0.029766666666666663</c:v>
                </c:pt>
                <c:pt idx="1">
                  <c:v>0.03543333333333334</c:v>
                </c:pt>
                <c:pt idx="2">
                  <c:v>0.0629</c:v>
                </c:pt>
                <c:pt idx="3">
                  <c:v>0.20753333333333332</c:v>
                </c:pt>
                <c:pt idx="4">
                  <c:v>0.15753333333333333</c:v>
                </c:pt>
                <c:pt idx="5">
                  <c:v>0.11133333333333334</c:v>
                </c:pt>
              </c:numCache>
            </c:numRef>
          </c:yVal>
          <c:smooth val="0"/>
        </c:ser>
        <c:axId val="40808321"/>
        <c:axId val="31730570"/>
      </c:scatterChart>
      <c:valAx>
        <c:axId val="4080832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crossBetween val="midCat"/>
        <c:dispUnits/>
      </c:valAx>
      <c:valAx>
        <c:axId val="31730570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peak area ratio L / 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08321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Mito Liver DCA treatment (L/H ratio) - YHGH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MSDPGV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YR
diphospho-peptide (pSer293 and pSer300)</a:t>
            </a:r>
          </a:p>
        </c:rich>
      </c:tx>
      <c:layout>
        <c:manualLayout>
          <c:xMode val="factor"/>
          <c:yMode val="factor"/>
          <c:x val="-0.00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4"/>
          <c:w val="0.78875"/>
          <c:h val="0.7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'DCA mito ratios'!$I$37</c:f>
              <c:strCache>
                <c:ptCount val="1"/>
                <c:pt idx="0">
                  <c:v>ratio rep1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'DCA mito ratios'!$H$38:$H$43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ratios'!$I$38:$I$43</c:f>
              <c:numCache>
                <c:ptCount val="6"/>
                <c:pt idx="0">
                  <c:v>0.015384336415439038</c:v>
                </c:pt>
                <c:pt idx="1">
                  <c:v>0.017130195714758174</c:v>
                </c:pt>
                <c:pt idx="2">
                  <c:v>0.005060291974368787</c:v>
                </c:pt>
                <c:pt idx="3">
                  <c:v>0.12465252096561188</c:v>
                </c:pt>
                <c:pt idx="4">
                  <c:v>0.156490562580626</c:v>
                </c:pt>
                <c:pt idx="5">
                  <c:v>0.15247556111340377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'DCA mito ratios'!$J$37</c:f>
              <c:strCache>
                <c:ptCount val="1"/>
                <c:pt idx="0">
                  <c:v>ratio rep3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'DCA mito ratios'!$H$38:$H$43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ratios'!$J$38:$J$43</c:f>
              <c:numCache>
                <c:ptCount val="6"/>
                <c:pt idx="0">
                  <c:v>0.018570269238908914</c:v>
                </c:pt>
                <c:pt idx="1">
                  <c:v>0.02634079964843636</c:v>
                </c:pt>
                <c:pt idx="2">
                  <c:v>0.007382126724626057</c:v>
                </c:pt>
                <c:pt idx="3">
                  <c:v>0.1273765630480423</c:v>
                </c:pt>
                <c:pt idx="4">
                  <c:v>0.1367355926382865</c:v>
                </c:pt>
                <c:pt idx="5">
                  <c:v>0.13074064311873765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'DCA mito ratios'!$K$37</c:f>
              <c:strCache>
                <c:ptCount val="1"/>
                <c:pt idx="0">
                  <c:v>ratio rep2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'DCA mito ratios'!$H$38:$H$43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ratios'!$K$38:$K$43</c:f>
              <c:numCache>
                <c:ptCount val="6"/>
                <c:pt idx="0">
                  <c:v>0.0024869451912996605</c:v>
                </c:pt>
                <c:pt idx="1">
                  <c:v>0.01563417023089108</c:v>
                </c:pt>
                <c:pt idx="2">
                  <c:v>0.015444822620852202</c:v>
                </c:pt>
                <c:pt idx="3">
                  <c:v>0.1240922740922741</c:v>
                </c:pt>
                <c:pt idx="4">
                  <c:v>0.14162401026781435</c:v>
                </c:pt>
                <c:pt idx="5">
                  <c:v>0.15006650490458398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'DCA mito ratios'!$L$37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'DCA mito ratios'!$H$38:$H$43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ratios'!$L$38:$L$43</c:f>
              <c:numCache>
                <c:ptCount val="6"/>
                <c:pt idx="0">
                  <c:v>0.01214718361521587</c:v>
                </c:pt>
                <c:pt idx="1">
                  <c:v>0.019701721864695206</c:v>
                </c:pt>
                <c:pt idx="2">
                  <c:v>0.009295747106615682</c:v>
                </c:pt>
                <c:pt idx="3">
                  <c:v>0.12537378603530944</c:v>
                </c:pt>
                <c:pt idx="4">
                  <c:v>0.14495005516224227</c:v>
                </c:pt>
                <c:pt idx="5">
                  <c:v>0.1444275697122418</c:v>
                </c:pt>
              </c:numCache>
            </c:numRef>
          </c:yVal>
          <c:smooth val="0"/>
        </c:ser>
        <c:axId val="17139675"/>
        <c:axId val="20039348"/>
      </c:scatterChart>
      <c:valAx>
        <c:axId val="1713967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crossBetween val="midCat"/>
        <c:dispUnits/>
      </c:valAx>
      <c:valAx>
        <c:axId val="20039348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peak area ratio L / H-monoP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39675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Mito Liver DCA treatment (L/H ratio) - YGMGT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
mono-phospho-peptide (pSer232)</a:t>
            </a:r>
          </a:p>
        </c:rich>
      </c:tx>
      <c:layout>
        <c:manualLayout>
          <c:xMode val="factor"/>
          <c:yMode val="factor"/>
          <c:x val="-0.00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525"/>
          <c:w val="0.79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'DCA mito ratios'!$I$69</c:f>
              <c:strCache>
                <c:ptCount val="1"/>
                <c:pt idx="0">
                  <c:v>ratio rep1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'DCA mito ratios'!$H$70:$H$75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ratios'!$I$70:$I$75</c:f>
              <c:numCache>
                <c:ptCount val="6"/>
                <c:pt idx="0">
                  <c:v>0.04041240478288003</c:v>
                </c:pt>
                <c:pt idx="1">
                  <c:v>0.03606968209500711</c:v>
                </c:pt>
                <c:pt idx="2">
                  <c:v>0.06098472820437663</c:v>
                </c:pt>
                <c:pt idx="3">
                  <c:v>0.18884160298652491</c:v>
                </c:pt>
                <c:pt idx="4">
                  <c:v>0.1777770624778704</c:v>
                </c:pt>
                <c:pt idx="5">
                  <c:v>0.18014449191845358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'DCA mito ratios'!$J$69</c:f>
              <c:strCache>
                <c:ptCount val="1"/>
                <c:pt idx="0">
                  <c:v>ratio rep3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'DCA mito ratios'!$H$70:$H$75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ratios'!$J$70:$J$75</c:f>
              <c:numCache>
                <c:ptCount val="6"/>
                <c:pt idx="0">
                  <c:v>0.03926685430237344</c:v>
                </c:pt>
                <c:pt idx="1">
                  <c:v>0.052770284401216706</c:v>
                </c:pt>
                <c:pt idx="2">
                  <c:v>0.06196157283919587</c:v>
                </c:pt>
                <c:pt idx="3">
                  <c:v>0.1917436827769769</c:v>
                </c:pt>
                <c:pt idx="4">
                  <c:v>0.16453995650127826</c:v>
                </c:pt>
                <c:pt idx="5">
                  <c:v>0.17827054361187894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'DCA mito ratios'!$K$69</c:f>
              <c:strCache>
                <c:ptCount val="1"/>
                <c:pt idx="0">
                  <c:v>ratio rep2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'DCA mito ratios'!$H$70:$H$75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ratios'!$K$70:$K$75</c:f>
              <c:numCache>
                <c:ptCount val="6"/>
                <c:pt idx="0">
                  <c:v>0.0344192773528144</c:v>
                </c:pt>
                <c:pt idx="1">
                  <c:v>0.03752789713049674</c:v>
                </c:pt>
                <c:pt idx="2">
                  <c:v>0.05816112430857079</c:v>
                </c:pt>
                <c:pt idx="3">
                  <c:v>0.18084978918312253</c:v>
                </c:pt>
                <c:pt idx="4">
                  <c:v>0.16764259124376135</c:v>
                </c:pt>
                <c:pt idx="5">
                  <c:v>0.18197989947292928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'DCA mito ratios'!$L$69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'DCA mito ratios'!$H$70:$H$75</c:f>
              <c:numCache>
                <c:ptCount val="6"/>
                <c:pt idx="0">
                  <c:v>120</c:v>
                </c:pt>
                <c:pt idx="1">
                  <c:v>60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'DCA mito ratios'!$L$70:$L$75</c:f>
              <c:numCache>
                <c:ptCount val="6"/>
                <c:pt idx="0">
                  <c:v>0.03803284547935596</c:v>
                </c:pt>
                <c:pt idx="1">
                  <c:v>0.042122621208906856</c:v>
                </c:pt>
                <c:pt idx="2">
                  <c:v>0.060369141784047765</c:v>
                </c:pt>
                <c:pt idx="3">
                  <c:v>0.1871450249822081</c:v>
                </c:pt>
                <c:pt idx="4">
                  <c:v>0.16998653674097</c:v>
                </c:pt>
                <c:pt idx="5">
                  <c:v>0.18013164500108725</c:v>
                </c:pt>
              </c:numCache>
            </c:numRef>
          </c:yVal>
          <c:smooth val="0"/>
        </c:ser>
        <c:axId val="46136405"/>
        <c:axId val="12574462"/>
      </c:scatterChart>
      <c:valAx>
        <c:axId val="4613640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crossBetween val="midCat"/>
        <c:dispUnits/>
      </c:val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peak area ratio L / H-monoP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64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9525</xdr:rowOff>
    </xdr:from>
    <xdr:to>
      <xdr:col>19</xdr:col>
      <xdr:colOff>190500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591175" y="962025"/>
        <a:ext cx="627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33</xdr:row>
      <xdr:rowOff>9525</xdr:rowOff>
    </xdr:from>
    <xdr:to>
      <xdr:col>18</xdr:col>
      <xdr:colOff>581025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5762625" y="54959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295275</xdr:colOff>
      <xdr:row>62</xdr:row>
      <xdr:rowOff>76200</xdr:rowOff>
    </xdr:from>
    <xdr:to>
      <xdr:col>19</xdr:col>
      <xdr:colOff>95250</xdr:colOff>
      <xdr:row>87</xdr:row>
      <xdr:rowOff>85725</xdr:rowOff>
    </xdr:to>
    <xdr:graphicFrame>
      <xdr:nvGraphicFramePr>
        <xdr:cNvPr id="3" name="Chart 3"/>
        <xdr:cNvGraphicFramePr/>
      </xdr:nvGraphicFramePr>
      <xdr:xfrm>
        <a:off x="5876925" y="10258425"/>
        <a:ext cx="58959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5</xdr:row>
      <xdr:rowOff>28575</xdr:rowOff>
    </xdr:from>
    <xdr:to>
      <xdr:col>19</xdr:col>
      <xdr:colOff>190500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372225" y="981075"/>
        <a:ext cx="6200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200025</xdr:colOff>
      <xdr:row>32</xdr:row>
      <xdr:rowOff>57150</xdr:rowOff>
    </xdr:from>
    <xdr:to>
      <xdr:col>24</xdr:col>
      <xdr:colOff>600075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10144125" y="5381625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219075</xdr:colOff>
      <xdr:row>67</xdr:row>
      <xdr:rowOff>133350</xdr:rowOff>
    </xdr:from>
    <xdr:to>
      <xdr:col>25</xdr:col>
      <xdr:colOff>19050</xdr:colOff>
      <xdr:row>92</xdr:row>
      <xdr:rowOff>142875</xdr:rowOff>
    </xdr:to>
    <xdr:graphicFrame>
      <xdr:nvGraphicFramePr>
        <xdr:cNvPr id="3" name="Chart 3"/>
        <xdr:cNvGraphicFramePr/>
      </xdr:nvGraphicFramePr>
      <xdr:xfrm>
        <a:off x="10163175" y="11125200"/>
        <a:ext cx="58959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5" max="5" width="10.57421875" style="0" bestFit="1" customWidth="1"/>
  </cols>
  <sheetData>
    <row r="1" ht="18">
      <c r="A1" s="11" t="s">
        <v>21</v>
      </c>
    </row>
    <row r="2" ht="15.75">
      <c r="A2" s="8"/>
    </row>
    <row r="3" ht="15.75">
      <c r="A3" s="8" t="s">
        <v>22</v>
      </c>
    </row>
    <row r="5" ht="12.75">
      <c r="B5" s="4" t="s">
        <v>17</v>
      </c>
    </row>
    <row r="6" spans="1:8" ht="12.75">
      <c r="A6" s="2" t="s">
        <v>2</v>
      </c>
      <c r="B6" s="2" t="s">
        <v>0</v>
      </c>
      <c r="C6" s="2" t="s">
        <v>8</v>
      </c>
      <c r="D6" s="2" t="s">
        <v>1</v>
      </c>
      <c r="E6" s="2" t="s">
        <v>10</v>
      </c>
      <c r="F6" s="2" t="s">
        <v>12</v>
      </c>
      <c r="G6" s="2" t="s">
        <v>13</v>
      </c>
      <c r="H6" s="2" t="s">
        <v>11</v>
      </c>
    </row>
    <row r="7" spans="1:12" ht="12.75">
      <c r="A7" s="2">
        <v>120</v>
      </c>
      <c r="B7" s="3">
        <v>17097</v>
      </c>
      <c r="C7" s="3">
        <v>11832</v>
      </c>
      <c r="D7" s="3">
        <v>23712</v>
      </c>
      <c r="E7" s="6">
        <f aca="true" t="shared" si="0" ref="E7:E12">AVERAGE(B7:D7)</f>
        <v>17547</v>
      </c>
      <c r="F7" s="7">
        <f aca="true" t="shared" si="1" ref="F7:F12">H7/E7*100</f>
        <v>33.92471854706008</v>
      </c>
      <c r="G7" s="2"/>
      <c r="H7">
        <f aca="true" t="shared" si="2" ref="H7:H12">STDEV(B7:D7)</f>
        <v>5952.770363452633</v>
      </c>
      <c r="L7" s="1"/>
    </row>
    <row r="8" spans="1:12" ht="12.75">
      <c r="A8" s="2">
        <v>60</v>
      </c>
      <c r="B8" s="3">
        <v>29866</v>
      </c>
      <c r="C8" s="3">
        <v>18986</v>
      </c>
      <c r="D8" s="3">
        <v>26641</v>
      </c>
      <c r="E8" s="6">
        <f t="shared" si="0"/>
        <v>25164.333333333332</v>
      </c>
      <c r="F8" s="7">
        <f t="shared" si="1"/>
        <v>22.20719302423365</v>
      </c>
      <c r="G8" s="2"/>
      <c r="H8">
        <f t="shared" si="2"/>
        <v>5588.292076594903</v>
      </c>
      <c r="L8" s="1"/>
    </row>
    <row r="9" spans="1:12" ht="12.75">
      <c r="A9" s="2">
        <v>30</v>
      </c>
      <c r="B9" s="3">
        <v>77163</v>
      </c>
      <c r="C9" s="3">
        <v>72191</v>
      </c>
      <c r="D9" s="3">
        <v>79613</v>
      </c>
      <c r="E9" s="6">
        <f t="shared" si="0"/>
        <v>76322.33333333333</v>
      </c>
      <c r="F9" s="7">
        <f t="shared" si="1"/>
        <v>4.954959251412305</v>
      </c>
      <c r="G9" s="2"/>
      <c r="H9">
        <f t="shared" si="2"/>
        <v>3781.740516393737</v>
      </c>
      <c r="L9" s="1"/>
    </row>
    <row r="10" spans="1:12" ht="12.75">
      <c r="A10" s="2">
        <v>10</v>
      </c>
      <c r="B10" s="3">
        <v>205307</v>
      </c>
      <c r="C10" s="3">
        <v>226372</v>
      </c>
      <c r="D10" s="3">
        <v>243277</v>
      </c>
      <c r="E10" s="6">
        <f t="shared" si="0"/>
        <v>224985.33333333334</v>
      </c>
      <c r="F10" s="7">
        <f t="shared" si="1"/>
        <v>8.45519246269639</v>
      </c>
      <c r="G10" s="2"/>
      <c r="H10">
        <f t="shared" si="2"/>
        <v>19022.94294617235</v>
      </c>
      <c r="L10" s="1"/>
    </row>
    <row r="11" spans="1:12" ht="12.75">
      <c r="A11" s="2">
        <v>5</v>
      </c>
      <c r="B11" s="3">
        <v>161705</v>
      </c>
      <c r="C11" s="3">
        <v>164276</v>
      </c>
      <c r="D11" s="3">
        <v>166436</v>
      </c>
      <c r="E11" s="6">
        <f t="shared" si="0"/>
        <v>164139</v>
      </c>
      <c r="F11" s="7">
        <f t="shared" si="1"/>
        <v>1.4429681910253538</v>
      </c>
      <c r="G11" s="2"/>
      <c r="H11">
        <f t="shared" si="2"/>
        <v>2368.4735590671053</v>
      </c>
      <c r="L11" s="1"/>
    </row>
    <row r="12" spans="1:12" ht="12.75">
      <c r="A12" s="2">
        <v>0</v>
      </c>
      <c r="B12" s="3">
        <v>124709</v>
      </c>
      <c r="C12" s="3">
        <v>116597</v>
      </c>
      <c r="D12" s="3">
        <v>116713</v>
      </c>
      <c r="E12" s="6">
        <f t="shared" si="0"/>
        <v>119339.66666666667</v>
      </c>
      <c r="F12" s="7">
        <f t="shared" si="1"/>
        <v>3.89672680168657</v>
      </c>
      <c r="G12" s="2"/>
      <c r="H12">
        <f t="shared" si="2"/>
        <v>4650.340776043414</v>
      </c>
      <c r="L12" s="1"/>
    </row>
    <row r="36" ht="12.75">
      <c r="B36" s="4" t="s">
        <v>16</v>
      </c>
    </row>
    <row r="37" spans="1:8" ht="12.75">
      <c r="A37" s="2" t="s">
        <v>2</v>
      </c>
      <c r="B37" s="2" t="s">
        <v>0</v>
      </c>
      <c r="C37" s="2" t="s">
        <v>8</v>
      </c>
      <c r="D37" s="2" t="s">
        <v>1</v>
      </c>
      <c r="E37" s="2" t="s">
        <v>10</v>
      </c>
      <c r="F37" s="2" t="s">
        <v>12</v>
      </c>
      <c r="G37" s="2" t="s">
        <v>13</v>
      </c>
      <c r="H37" s="2" t="s">
        <v>11</v>
      </c>
    </row>
    <row r="38" spans="1:8" ht="12.75">
      <c r="A38" s="2">
        <v>120</v>
      </c>
      <c r="B38" s="3">
        <v>10181</v>
      </c>
      <c r="C38" s="3">
        <v>11144</v>
      </c>
      <c r="D38" s="3">
        <v>2256</v>
      </c>
      <c r="E38" s="6">
        <f aca="true" t="shared" si="3" ref="E38:E43">AVERAGE(B38:D38)</f>
        <v>7860.333333333333</v>
      </c>
      <c r="F38" s="7">
        <f aca="true" t="shared" si="4" ref="F38:F43">H38/E38*100</f>
        <v>62.04979360580685</v>
      </c>
      <c r="G38" s="2" t="s">
        <v>14</v>
      </c>
      <c r="H38">
        <f aca="true" t="shared" si="5" ref="H38:H43">STDEV(B38:D38)</f>
        <v>4877.320610061771</v>
      </c>
    </row>
    <row r="39" spans="1:8" ht="12.75">
      <c r="A39" s="2">
        <v>60</v>
      </c>
      <c r="B39" s="3">
        <v>20356</v>
      </c>
      <c r="C39" s="3">
        <v>19900</v>
      </c>
      <c r="D39" s="3">
        <v>15930</v>
      </c>
      <c r="E39" s="6">
        <f t="shared" si="3"/>
        <v>18728.666666666668</v>
      </c>
      <c r="F39" s="7">
        <f t="shared" si="4"/>
        <v>12.998345689657715</v>
      </c>
      <c r="G39" s="2" t="s">
        <v>14</v>
      </c>
      <c r="H39">
        <f t="shared" si="5"/>
        <v>2434.416836397028</v>
      </c>
    </row>
    <row r="40" spans="1:8" ht="12.75">
      <c r="A40" s="2">
        <v>30</v>
      </c>
      <c r="B40" s="3">
        <v>7458</v>
      </c>
      <c r="C40" s="3">
        <v>10456</v>
      </c>
      <c r="D40" s="3">
        <v>22385</v>
      </c>
      <c r="E40" s="6">
        <f t="shared" si="3"/>
        <v>13433</v>
      </c>
      <c r="F40" s="7">
        <f t="shared" si="4"/>
        <v>58.78245946400824</v>
      </c>
      <c r="G40" s="2" t="s">
        <v>14</v>
      </c>
      <c r="H40">
        <f t="shared" si="5"/>
        <v>7896.247779800226</v>
      </c>
    </row>
    <row r="41" spans="1:8" ht="12.75">
      <c r="A41" s="2">
        <v>10</v>
      </c>
      <c r="B41" s="3">
        <v>149323</v>
      </c>
      <c r="C41" s="3">
        <v>151800</v>
      </c>
      <c r="D41" s="3">
        <v>163638</v>
      </c>
      <c r="E41" s="6">
        <f t="shared" si="3"/>
        <v>154920.33333333334</v>
      </c>
      <c r="F41" s="7">
        <f t="shared" si="4"/>
        <v>4.938429704992148</v>
      </c>
      <c r="G41" s="2"/>
      <c r="H41">
        <f t="shared" si="5"/>
        <v>7650.631760406187</v>
      </c>
    </row>
    <row r="42" spans="1:8" ht="12.75">
      <c r="A42" s="2">
        <v>5</v>
      </c>
      <c r="B42" s="3">
        <v>189606</v>
      </c>
      <c r="C42" s="3">
        <v>172009</v>
      </c>
      <c r="D42" s="3">
        <v>168385</v>
      </c>
      <c r="E42" s="6">
        <f t="shared" si="3"/>
        <v>176666.66666666666</v>
      </c>
      <c r="F42" s="7">
        <f t="shared" si="4"/>
        <v>6.425291393464024</v>
      </c>
      <c r="G42" s="2"/>
      <c r="H42">
        <f t="shared" si="5"/>
        <v>11351.348128453108</v>
      </c>
    </row>
    <row r="43" spans="1:8" ht="12.75">
      <c r="A43" s="2">
        <v>0</v>
      </c>
      <c r="B43" s="3">
        <v>195454</v>
      </c>
      <c r="C43" s="3">
        <v>174103</v>
      </c>
      <c r="D43" s="3">
        <v>184241</v>
      </c>
      <c r="E43" s="6">
        <f t="shared" si="3"/>
        <v>184599.33333333334</v>
      </c>
      <c r="F43" s="7">
        <f t="shared" si="4"/>
        <v>5.7855081487457065</v>
      </c>
      <c r="G43" s="2"/>
      <c r="H43">
        <f t="shared" si="5"/>
        <v>10680.00947253025</v>
      </c>
    </row>
    <row r="62" ht="12.75">
      <c r="B62" s="4" t="s">
        <v>15</v>
      </c>
    </row>
    <row r="63" spans="1:8" ht="12.75">
      <c r="A63" s="2" t="s">
        <v>2</v>
      </c>
      <c r="B63" s="2" t="s">
        <v>0</v>
      </c>
      <c r="C63" s="2" t="s">
        <v>8</v>
      </c>
      <c r="D63" s="2" t="s">
        <v>1</v>
      </c>
      <c r="E63" s="2" t="s">
        <v>10</v>
      </c>
      <c r="F63" s="2" t="s">
        <v>12</v>
      </c>
      <c r="G63" s="2" t="s">
        <v>13</v>
      </c>
      <c r="H63" s="2" t="s">
        <v>11</v>
      </c>
    </row>
    <row r="64" spans="1:8" ht="12.75">
      <c r="A64" s="2">
        <v>120</v>
      </c>
      <c r="B64" s="3">
        <v>26744</v>
      </c>
      <c r="C64" s="3">
        <v>23564</v>
      </c>
      <c r="D64" s="3">
        <v>31223</v>
      </c>
      <c r="E64" s="6">
        <f aca="true" t="shared" si="6" ref="E64:E69">AVERAGE(B64:D64)</f>
        <v>27177</v>
      </c>
      <c r="F64" s="7">
        <f aca="true" t="shared" si="7" ref="F64:F69">H64/E64*100</f>
        <v>14.158354027203817</v>
      </c>
      <c r="G64" s="2"/>
      <c r="H64">
        <f aca="true" t="shared" si="8" ref="H64:H69">STDEV(B64:D64)</f>
        <v>3847.8158739731816</v>
      </c>
    </row>
    <row r="65" spans="1:8" ht="12.75">
      <c r="A65" s="2">
        <v>60</v>
      </c>
      <c r="B65" s="3">
        <v>42862</v>
      </c>
      <c r="C65" s="3">
        <v>39867</v>
      </c>
      <c r="D65" s="3">
        <v>38238</v>
      </c>
      <c r="E65" s="6">
        <f t="shared" si="6"/>
        <v>40322.333333333336</v>
      </c>
      <c r="F65" s="7">
        <f t="shared" si="7"/>
        <v>5.816595516308312</v>
      </c>
      <c r="G65" s="2"/>
      <c r="H65">
        <f t="shared" si="8"/>
        <v>2345.387032737559</v>
      </c>
    </row>
    <row r="66" spans="1:8" ht="12.75">
      <c r="A66" s="2">
        <v>30</v>
      </c>
      <c r="B66" s="3">
        <v>89881</v>
      </c>
      <c r="C66" s="3">
        <v>87762</v>
      </c>
      <c r="D66" s="3">
        <v>84296</v>
      </c>
      <c r="E66" s="6">
        <f t="shared" si="6"/>
        <v>87313</v>
      </c>
      <c r="F66" s="7">
        <f t="shared" si="7"/>
        <v>3.2291212939924616</v>
      </c>
      <c r="G66" s="2"/>
      <c r="H66">
        <f t="shared" si="8"/>
        <v>2819.442675423638</v>
      </c>
    </row>
    <row r="67" spans="1:8" ht="12.75">
      <c r="A67" s="2">
        <v>10</v>
      </c>
      <c r="B67" s="3">
        <v>226216</v>
      </c>
      <c r="C67" s="3">
        <v>228509</v>
      </c>
      <c r="D67" s="3">
        <v>238483</v>
      </c>
      <c r="E67" s="6">
        <f t="shared" si="6"/>
        <v>231069.33333333334</v>
      </c>
      <c r="F67" s="7">
        <f t="shared" si="7"/>
        <v>2.8225234299506283</v>
      </c>
      <c r="G67" s="2"/>
      <c r="H67">
        <f t="shared" si="8"/>
        <v>6521.986072764051</v>
      </c>
    </row>
    <row r="68" spans="1:8" ht="12.75">
      <c r="A68" s="2">
        <v>5</v>
      </c>
      <c r="B68" s="3">
        <v>215397</v>
      </c>
      <c r="C68" s="3">
        <v>206986</v>
      </c>
      <c r="D68" s="3">
        <v>199320</v>
      </c>
      <c r="E68" s="6">
        <f t="shared" si="6"/>
        <v>207234.33333333334</v>
      </c>
      <c r="F68" s="7">
        <f t="shared" si="7"/>
        <v>3.8803301876228056</v>
      </c>
      <c r="G68" s="2"/>
      <c r="H68">
        <f t="shared" si="8"/>
        <v>8041.376395452204</v>
      </c>
    </row>
    <row r="69" spans="1:8" ht="12.75">
      <c r="A69" s="2">
        <v>0</v>
      </c>
      <c r="B69" s="3">
        <v>230922</v>
      </c>
      <c r="C69" s="3">
        <v>237397</v>
      </c>
      <c r="D69" s="3">
        <v>223422</v>
      </c>
      <c r="E69" s="6">
        <f t="shared" si="6"/>
        <v>230580.33333333334</v>
      </c>
      <c r="F69" s="7">
        <f t="shared" si="7"/>
        <v>3.033113015522265</v>
      </c>
      <c r="G69" s="2"/>
      <c r="H69">
        <f t="shared" si="8"/>
        <v>6993.762101567957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15.57421875" style="0" customWidth="1"/>
  </cols>
  <sheetData>
    <row r="1" ht="18">
      <c r="A1" s="11" t="s">
        <v>21</v>
      </c>
    </row>
    <row r="2" ht="15.75">
      <c r="A2" s="8"/>
    </row>
    <row r="3" ht="15.75">
      <c r="A3" s="8" t="s">
        <v>27</v>
      </c>
    </row>
    <row r="6" ht="12.75">
      <c r="B6" s="4" t="s">
        <v>18</v>
      </c>
    </row>
    <row r="7" spans="1:9" ht="12.75">
      <c r="A7" s="2" t="s">
        <v>2</v>
      </c>
      <c r="B7" s="2" t="s">
        <v>5</v>
      </c>
      <c r="C7" s="2" t="s">
        <v>9</v>
      </c>
      <c r="D7" s="2" t="s">
        <v>6</v>
      </c>
      <c r="E7" s="2" t="s">
        <v>10</v>
      </c>
      <c r="F7" s="2" t="s">
        <v>12</v>
      </c>
      <c r="G7" s="2"/>
      <c r="H7" s="2" t="s">
        <v>11</v>
      </c>
      <c r="I7" s="2"/>
    </row>
    <row r="8" spans="1:8" ht="12.75">
      <c r="A8" s="2">
        <v>120</v>
      </c>
      <c r="B8" s="3">
        <v>0.0303</v>
      </c>
      <c r="C8" s="3">
        <v>0.0253</v>
      </c>
      <c r="D8" s="3">
        <v>0.0337</v>
      </c>
      <c r="E8" s="5">
        <f aca="true" t="shared" si="0" ref="E8:E13">AVERAGE(B8:D8)</f>
        <v>0.029766666666666663</v>
      </c>
      <c r="F8" s="7">
        <f aca="true" t="shared" si="1" ref="F8:F13">H8/E8*100</f>
        <v>14.19480571331765</v>
      </c>
      <c r="G8" s="2"/>
      <c r="H8">
        <f aca="true" t="shared" si="2" ref="H8:H13">STDEV(B8:D8)</f>
        <v>0.0042253205006642204</v>
      </c>
    </row>
    <row r="9" spans="1:8" ht="12.75">
      <c r="A9" s="2">
        <v>60</v>
      </c>
      <c r="B9" s="3">
        <v>0.0349</v>
      </c>
      <c r="C9" s="3">
        <v>0.0361</v>
      </c>
      <c r="D9" s="3">
        <v>0.0353</v>
      </c>
      <c r="E9" s="5">
        <f t="shared" si="0"/>
        <v>0.03543333333333334</v>
      </c>
      <c r="F9" s="7">
        <f t="shared" si="1"/>
        <v>1.724393488224211</v>
      </c>
      <c r="G9" s="2"/>
      <c r="H9">
        <f t="shared" si="2"/>
        <v>0.0006110100926607787</v>
      </c>
    </row>
    <row r="10" spans="1:8" ht="12.75">
      <c r="A10" s="2">
        <v>30</v>
      </c>
      <c r="B10" s="3">
        <v>0.063</v>
      </c>
      <c r="C10" s="3">
        <v>0.0614</v>
      </c>
      <c r="D10" s="3">
        <v>0.0643</v>
      </c>
      <c r="E10" s="5">
        <f t="shared" si="0"/>
        <v>0.0629</v>
      </c>
      <c r="F10" s="7">
        <f t="shared" si="1"/>
        <v>2.3093543793853604</v>
      </c>
      <c r="G10" s="2"/>
      <c r="H10">
        <f t="shared" si="2"/>
        <v>0.0014525839046333915</v>
      </c>
    </row>
    <row r="11" spans="1:8" ht="12.75">
      <c r="A11" s="2">
        <v>10</v>
      </c>
      <c r="B11" s="3">
        <v>0.1991</v>
      </c>
      <c r="C11" s="3">
        <v>0.2125</v>
      </c>
      <c r="D11" s="3">
        <v>0.211</v>
      </c>
      <c r="E11" s="5">
        <f t="shared" si="0"/>
        <v>0.20753333333333332</v>
      </c>
      <c r="F11" s="7">
        <f t="shared" si="1"/>
        <v>3.5376914304128912</v>
      </c>
      <c r="G11" s="2"/>
      <c r="H11">
        <f t="shared" si="2"/>
        <v>0.007341888948583552</v>
      </c>
    </row>
    <row r="12" spans="1:8" ht="12.75">
      <c r="A12" s="2">
        <v>5</v>
      </c>
      <c r="B12" s="3">
        <v>0.1548</v>
      </c>
      <c r="C12" s="3">
        <v>0.1546</v>
      </c>
      <c r="D12" s="3">
        <v>0.1632</v>
      </c>
      <c r="E12" s="5">
        <f t="shared" si="0"/>
        <v>0.15753333333333333</v>
      </c>
      <c r="F12" s="7">
        <f t="shared" si="1"/>
        <v>3.115845981244183</v>
      </c>
      <c r="G12" s="2"/>
      <c r="H12">
        <f t="shared" si="2"/>
        <v>0.00490849603578667</v>
      </c>
    </row>
    <row r="13" spans="1:8" ht="12.75">
      <c r="A13" s="2">
        <v>0</v>
      </c>
      <c r="B13" s="3">
        <v>0.1125</v>
      </c>
      <c r="C13" s="3">
        <v>0.1065</v>
      </c>
      <c r="D13" s="3">
        <v>0.115</v>
      </c>
      <c r="E13" s="5">
        <f t="shared" si="0"/>
        <v>0.11133333333333334</v>
      </c>
      <c r="F13" s="7">
        <f t="shared" si="1"/>
        <v>3.923755216191967</v>
      </c>
      <c r="G13" s="2"/>
      <c r="H13">
        <f t="shared" si="2"/>
        <v>0.0043684474740270565</v>
      </c>
    </row>
    <row r="33" ht="12.75">
      <c r="C33" s="4" t="s">
        <v>3</v>
      </c>
    </row>
    <row r="34" ht="12.75">
      <c r="A34" t="s">
        <v>23</v>
      </c>
    </row>
    <row r="36" spans="2:9" ht="12.75">
      <c r="B36" s="9" t="s">
        <v>24</v>
      </c>
      <c r="C36" s="9" t="s">
        <v>26</v>
      </c>
      <c r="D36" s="9"/>
      <c r="I36" s="4" t="s">
        <v>19</v>
      </c>
    </row>
    <row r="37" spans="1:15" ht="12.75">
      <c r="A37" s="2" t="s">
        <v>2</v>
      </c>
      <c r="B37" s="9" t="s">
        <v>25</v>
      </c>
      <c r="C37" s="9" t="s">
        <v>25</v>
      </c>
      <c r="D37" s="9" t="s">
        <v>4</v>
      </c>
      <c r="H37" s="2" t="s">
        <v>2</v>
      </c>
      <c r="I37" s="2" t="s">
        <v>5</v>
      </c>
      <c r="J37" s="2" t="s">
        <v>9</v>
      </c>
      <c r="K37" s="2" t="s">
        <v>6</v>
      </c>
      <c r="L37" s="2" t="s">
        <v>10</v>
      </c>
      <c r="M37" s="2" t="s">
        <v>12</v>
      </c>
      <c r="N37" s="2" t="s">
        <v>13</v>
      </c>
      <c r="O37" s="2" t="s">
        <v>11</v>
      </c>
    </row>
    <row r="38" spans="1:15" ht="12.75">
      <c r="A38" s="2">
        <v>120</v>
      </c>
      <c r="B38" s="3">
        <v>661777</v>
      </c>
      <c r="C38" s="3">
        <v>10181</v>
      </c>
      <c r="D38" s="2">
        <f>C38/B38</f>
        <v>0.015384336415439038</v>
      </c>
      <c r="E38" s="2">
        <v>0.015384336415439038</v>
      </c>
      <c r="H38" s="2">
        <v>120</v>
      </c>
      <c r="I38" s="5">
        <v>0.015384336415439038</v>
      </c>
      <c r="J38" s="5">
        <v>0.018570269238908914</v>
      </c>
      <c r="K38" s="5">
        <v>0.0024869451912996605</v>
      </c>
      <c r="L38" s="5">
        <f aca="true" t="shared" si="3" ref="L38:L43">AVERAGE(I38:K38)</f>
        <v>0.01214718361521587</v>
      </c>
      <c r="M38" s="7">
        <f aca="true" t="shared" si="4" ref="M38:M43">O38/L38*100</f>
        <v>70.10941555821726</v>
      </c>
      <c r="N38" s="2" t="s">
        <v>14</v>
      </c>
      <c r="O38">
        <f aca="true" t="shared" si="5" ref="O38:O43">STDEV(I38:K38)</f>
        <v>0.008516319439411373</v>
      </c>
    </row>
    <row r="39" spans="1:15" ht="12.75">
      <c r="A39" s="2">
        <v>60</v>
      </c>
      <c r="B39" s="3">
        <v>1188311</v>
      </c>
      <c r="C39" s="3">
        <v>20356</v>
      </c>
      <c r="D39" s="2">
        <f aca="true" t="shared" si="6" ref="D39:D55">C39/B39</f>
        <v>0.017130195714758174</v>
      </c>
      <c r="E39" s="2">
        <v>0.017130195714758174</v>
      </c>
      <c r="H39" s="2">
        <v>60</v>
      </c>
      <c r="I39" s="5">
        <v>0.017130195714758174</v>
      </c>
      <c r="J39" s="5">
        <v>0.02634079964843636</v>
      </c>
      <c r="K39" s="5">
        <v>0.01563417023089108</v>
      </c>
      <c r="L39" s="5">
        <f t="shared" si="3"/>
        <v>0.019701721864695206</v>
      </c>
      <c r="M39" s="7">
        <f t="shared" si="4"/>
        <v>29.429221333549073</v>
      </c>
      <c r="N39" s="2" t="s">
        <v>14</v>
      </c>
      <c r="O39">
        <f t="shared" si="5"/>
        <v>0.005798063334081384</v>
      </c>
    </row>
    <row r="40" spans="1:15" ht="12.75">
      <c r="A40" s="2">
        <v>30</v>
      </c>
      <c r="B40" s="3">
        <v>1473828</v>
      </c>
      <c r="C40" s="3">
        <v>7458</v>
      </c>
      <c r="D40" s="2">
        <f t="shared" si="6"/>
        <v>0.005060291974368787</v>
      </c>
      <c r="E40" s="2">
        <v>0.005060291974368787</v>
      </c>
      <c r="H40" s="2">
        <v>30</v>
      </c>
      <c r="I40" s="5">
        <v>0.005060291974368787</v>
      </c>
      <c r="J40" s="5">
        <v>0.007382126724626057</v>
      </c>
      <c r="K40" s="5">
        <v>0.015444822620852202</v>
      </c>
      <c r="L40" s="5">
        <f t="shared" si="3"/>
        <v>0.009295747106615682</v>
      </c>
      <c r="M40" s="7">
        <f t="shared" si="4"/>
        <v>58.63249116804386</v>
      </c>
      <c r="N40" s="2" t="s">
        <v>14</v>
      </c>
      <c r="O40">
        <f t="shared" si="5"/>
        <v>0.0054503281012901325</v>
      </c>
    </row>
    <row r="41" spans="1:15" ht="12.75">
      <c r="A41" s="2">
        <v>10</v>
      </c>
      <c r="B41" s="3">
        <v>1197914</v>
      </c>
      <c r="C41" s="3">
        <v>149323</v>
      </c>
      <c r="D41" s="2">
        <f t="shared" si="6"/>
        <v>0.12465252096561188</v>
      </c>
      <c r="E41" s="2">
        <v>0.12465252096561188</v>
      </c>
      <c r="H41" s="2">
        <v>10</v>
      </c>
      <c r="I41" s="5">
        <v>0.12465252096561188</v>
      </c>
      <c r="J41" s="5">
        <v>0.1273765630480423</v>
      </c>
      <c r="K41" s="5">
        <v>0.1240922740922741</v>
      </c>
      <c r="L41" s="5">
        <f t="shared" si="3"/>
        <v>0.12537378603530944</v>
      </c>
      <c r="M41" s="7">
        <f t="shared" si="4"/>
        <v>1.4013542155575203</v>
      </c>
      <c r="O41">
        <f t="shared" si="5"/>
        <v>0.0017569308358098745</v>
      </c>
    </row>
    <row r="42" spans="1:15" ht="12.75">
      <c r="A42" s="2">
        <v>5</v>
      </c>
      <c r="B42" s="3">
        <v>1211613</v>
      </c>
      <c r="C42" s="3">
        <v>189606</v>
      </c>
      <c r="D42" s="2">
        <f t="shared" si="6"/>
        <v>0.156490562580626</v>
      </c>
      <c r="E42" s="2">
        <v>0.156490562580626</v>
      </c>
      <c r="H42" s="2">
        <v>5</v>
      </c>
      <c r="I42" s="5">
        <v>0.156490562580626</v>
      </c>
      <c r="J42" s="5">
        <v>0.1367355926382865</v>
      </c>
      <c r="K42" s="5">
        <v>0.14162401026781435</v>
      </c>
      <c r="L42" s="5">
        <f t="shared" si="3"/>
        <v>0.14495005516224227</v>
      </c>
      <c r="M42" s="7">
        <f t="shared" si="4"/>
        <v>7.098244009690985</v>
      </c>
      <c r="O42">
        <f t="shared" si="5"/>
        <v>0.01028890860759764</v>
      </c>
    </row>
    <row r="43" spans="1:15" ht="12.75">
      <c r="A43" s="2">
        <v>0</v>
      </c>
      <c r="B43" s="3">
        <v>1281871</v>
      </c>
      <c r="C43" s="3">
        <v>195454</v>
      </c>
      <c r="D43" s="2">
        <f t="shared" si="6"/>
        <v>0.15247556111340377</v>
      </c>
      <c r="E43" s="2">
        <v>0.15247556111340377</v>
      </c>
      <c r="H43" s="2">
        <v>0</v>
      </c>
      <c r="I43" s="5">
        <v>0.15247556111340377</v>
      </c>
      <c r="J43" s="5">
        <v>0.13074064311873765</v>
      </c>
      <c r="K43" s="5">
        <v>0.15006650490458398</v>
      </c>
      <c r="L43" s="5">
        <f t="shared" si="3"/>
        <v>0.1444275697122418</v>
      </c>
      <c r="M43" s="7">
        <f t="shared" si="4"/>
        <v>8.249305308496039</v>
      </c>
      <c r="O43">
        <f t="shared" si="5"/>
        <v>0.01191427117520378</v>
      </c>
    </row>
    <row r="44" spans="1:5" ht="12.75">
      <c r="A44" s="2">
        <v>120</v>
      </c>
      <c r="B44" s="3">
        <v>907137</v>
      </c>
      <c r="C44" s="3">
        <v>2256</v>
      </c>
      <c r="D44" s="2">
        <f t="shared" si="6"/>
        <v>0.0024869451912996605</v>
      </c>
      <c r="E44" s="2">
        <v>0.0024869451912996605</v>
      </c>
    </row>
    <row r="45" spans="1:5" ht="12.75">
      <c r="A45" s="2">
        <v>60</v>
      </c>
      <c r="B45" s="3">
        <v>1018922</v>
      </c>
      <c r="C45" s="3">
        <v>15930</v>
      </c>
      <c r="D45" s="2">
        <f t="shared" si="6"/>
        <v>0.01563417023089108</v>
      </c>
      <c r="E45" s="2">
        <v>0.01563417023089108</v>
      </c>
    </row>
    <row r="46" spans="1:5" ht="12.75">
      <c r="A46" s="2">
        <v>30</v>
      </c>
      <c r="B46" s="3">
        <v>1449353</v>
      </c>
      <c r="C46" s="3">
        <v>22385</v>
      </c>
      <c r="D46" s="2">
        <f t="shared" si="6"/>
        <v>0.015444822620852202</v>
      </c>
      <c r="E46" s="2">
        <v>0.015444822620852202</v>
      </c>
    </row>
    <row r="47" spans="1:5" ht="12.75">
      <c r="A47" s="2">
        <v>10</v>
      </c>
      <c r="B47" s="3">
        <v>1318680</v>
      </c>
      <c r="C47" s="3">
        <v>163638</v>
      </c>
      <c r="D47" s="2">
        <f t="shared" si="6"/>
        <v>0.1240922740922741</v>
      </c>
      <c r="E47" s="2">
        <v>0.1240922740922741</v>
      </c>
    </row>
    <row r="48" spans="1:5" ht="12.75">
      <c r="A48" s="2">
        <v>5</v>
      </c>
      <c r="B48" s="3">
        <v>1188958</v>
      </c>
      <c r="C48" s="3">
        <v>168385</v>
      </c>
      <c r="D48" s="2">
        <f t="shared" si="6"/>
        <v>0.14162401026781435</v>
      </c>
      <c r="E48" s="2">
        <v>0.14162401026781435</v>
      </c>
    </row>
    <row r="49" spans="1:5" ht="12.75">
      <c r="A49" s="2">
        <v>0</v>
      </c>
      <c r="B49" s="3">
        <v>1227729</v>
      </c>
      <c r="C49" s="3">
        <v>184241</v>
      </c>
      <c r="D49" s="2">
        <f t="shared" si="6"/>
        <v>0.15006650490458398</v>
      </c>
      <c r="E49" s="2">
        <v>0.15006650490458398</v>
      </c>
    </row>
    <row r="50" spans="1:5" ht="12.75">
      <c r="A50" s="2">
        <v>120</v>
      </c>
      <c r="B50" s="3">
        <v>600099</v>
      </c>
      <c r="C50" s="3">
        <v>11144</v>
      </c>
      <c r="D50" s="2">
        <f t="shared" si="6"/>
        <v>0.018570269238908914</v>
      </c>
      <c r="E50" s="2">
        <v>0.018570269238908914</v>
      </c>
    </row>
    <row r="51" spans="1:5" ht="12.75">
      <c r="A51" s="2">
        <v>60</v>
      </c>
      <c r="B51" s="3">
        <v>755482</v>
      </c>
      <c r="C51" s="3">
        <v>19900</v>
      </c>
      <c r="D51" s="2">
        <f t="shared" si="6"/>
        <v>0.02634079964843636</v>
      </c>
      <c r="E51" s="2">
        <v>0.02634079964843636</v>
      </c>
    </row>
    <row r="52" spans="1:5" ht="12.75">
      <c r="A52" s="2">
        <v>30</v>
      </c>
      <c r="B52" s="3">
        <v>1416394</v>
      </c>
      <c r="C52" s="3">
        <v>10456</v>
      </c>
      <c r="D52" s="2">
        <f t="shared" si="6"/>
        <v>0.007382126724626057</v>
      </c>
      <c r="E52" s="2">
        <v>0.007382126724626057</v>
      </c>
    </row>
    <row r="53" spans="1:5" ht="12.75">
      <c r="A53" s="2">
        <v>10</v>
      </c>
      <c r="B53" s="3">
        <v>1191742</v>
      </c>
      <c r="C53" s="3">
        <v>151800</v>
      </c>
      <c r="D53" s="2">
        <f t="shared" si="6"/>
        <v>0.1273765630480423</v>
      </c>
      <c r="E53" s="2">
        <v>0.1273765630480423</v>
      </c>
    </row>
    <row r="54" spans="1:5" ht="12.75">
      <c r="A54" s="2">
        <v>5</v>
      </c>
      <c r="B54" s="3">
        <v>1257968</v>
      </c>
      <c r="C54" s="3">
        <v>172009</v>
      </c>
      <c r="D54" s="2">
        <f t="shared" si="6"/>
        <v>0.1367355926382865</v>
      </c>
      <c r="E54" s="2">
        <v>0.1367355926382865</v>
      </c>
    </row>
    <row r="55" spans="1:5" ht="12.75">
      <c r="A55" s="2">
        <v>0</v>
      </c>
      <c r="B55" s="3">
        <v>1331667</v>
      </c>
      <c r="C55" s="3">
        <v>174103</v>
      </c>
      <c r="D55" s="2">
        <f t="shared" si="6"/>
        <v>0.13074064311873765</v>
      </c>
      <c r="E55" s="2">
        <v>0.13074064311873765</v>
      </c>
    </row>
    <row r="56" spans="2:5" ht="12.75">
      <c r="B56" s="2"/>
      <c r="C56" s="2"/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3:5" ht="12.75">
      <c r="C65" s="4" t="s">
        <v>7</v>
      </c>
      <c r="D65" s="2"/>
      <c r="E65" s="2"/>
    </row>
    <row r="66" spans="1:5" ht="12.75">
      <c r="A66" t="s">
        <v>23</v>
      </c>
      <c r="D66" s="2"/>
      <c r="E66" s="2"/>
    </row>
    <row r="67" spans="4:5" ht="12.75">
      <c r="D67" s="2"/>
      <c r="E67" s="2"/>
    </row>
    <row r="68" spans="2:9" ht="12.75">
      <c r="B68" s="9" t="s">
        <v>24</v>
      </c>
      <c r="C68" s="10" t="s">
        <v>7</v>
      </c>
      <c r="D68" s="2"/>
      <c r="E68" s="2"/>
      <c r="I68" s="4" t="s">
        <v>20</v>
      </c>
    </row>
    <row r="69" spans="1:15" ht="12.75">
      <c r="A69" s="2" t="s">
        <v>2</v>
      </c>
      <c r="B69" s="9" t="s">
        <v>25</v>
      </c>
      <c r="C69" s="9" t="s">
        <v>25</v>
      </c>
      <c r="D69" s="2" t="s">
        <v>4</v>
      </c>
      <c r="E69" s="2"/>
      <c r="H69" s="2" t="s">
        <v>2</v>
      </c>
      <c r="I69" s="2" t="s">
        <v>5</v>
      </c>
      <c r="J69" s="2" t="s">
        <v>9</v>
      </c>
      <c r="K69" s="2" t="s">
        <v>6</v>
      </c>
      <c r="L69" s="2" t="s">
        <v>10</v>
      </c>
      <c r="M69" s="2" t="s">
        <v>12</v>
      </c>
      <c r="O69" s="2" t="s">
        <v>11</v>
      </c>
    </row>
    <row r="70" spans="1:15" ht="12.75">
      <c r="A70" s="2">
        <v>120</v>
      </c>
      <c r="B70" s="3">
        <v>661777</v>
      </c>
      <c r="C70" s="3">
        <v>26744</v>
      </c>
      <c r="D70" s="2">
        <f>C70/B70</f>
        <v>0.04041240478288003</v>
      </c>
      <c r="E70" s="2">
        <v>0.04041240478288003</v>
      </c>
      <c r="H70" s="2">
        <v>120</v>
      </c>
      <c r="I70" s="5">
        <v>0.04041240478288003</v>
      </c>
      <c r="J70" s="5">
        <v>0.03926685430237344</v>
      </c>
      <c r="K70" s="5">
        <v>0.0344192773528144</v>
      </c>
      <c r="L70" s="5">
        <f aca="true" t="shared" si="7" ref="L70:L75">AVERAGE(I70:K70)</f>
        <v>0.03803284547935596</v>
      </c>
      <c r="M70" s="7">
        <f aca="true" t="shared" si="8" ref="M70:M75">O70/L70*100</f>
        <v>8.364945900236407</v>
      </c>
      <c r="O70">
        <f aca="true" t="shared" si="9" ref="O70:O75">STDEV(I70:K70)</f>
        <v>0.003181426948668634</v>
      </c>
    </row>
    <row r="71" spans="1:15" ht="12.75">
      <c r="A71" s="2">
        <v>60</v>
      </c>
      <c r="B71" s="3">
        <v>1188311</v>
      </c>
      <c r="C71" s="3">
        <v>42862</v>
      </c>
      <c r="D71" s="2">
        <f aca="true" t="shared" si="10" ref="D71:D87">C71/B71</f>
        <v>0.03606968209500711</v>
      </c>
      <c r="E71" s="2">
        <v>0.03606968209500711</v>
      </c>
      <c r="H71" s="2">
        <v>60</v>
      </c>
      <c r="I71" s="5">
        <v>0.03606968209500711</v>
      </c>
      <c r="J71" s="5">
        <v>0.052770284401216706</v>
      </c>
      <c r="K71" s="5">
        <v>0.03752789713049674</v>
      </c>
      <c r="L71" s="5">
        <f t="shared" si="7"/>
        <v>0.042122621208906856</v>
      </c>
      <c r="M71" s="7">
        <f t="shared" si="8"/>
        <v>21.959523326862175</v>
      </c>
      <c r="O71">
        <f t="shared" si="9"/>
        <v>0.009249926830255694</v>
      </c>
    </row>
    <row r="72" spans="1:15" ht="12.75">
      <c r="A72" s="2">
        <v>30</v>
      </c>
      <c r="B72" s="3">
        <v>1473828</v>
      </c>
      <c r="C72" s="3">
        <v>89881</v>
      </c>
      <c r="D72" s="2">
        <f t="shared" si="10"/>
        <v>0.06098472820437663</v>
      </c>
      <c r="E72" s="2">
        <v>0.06098472820437663</v>
      </c>
      <c r="H72" s="2">
        <v>30</v>
      </c>
      <c r="I72" s="5">
        <v>0.06098472820437663</v>
      </c>
      <c r="J72" s="5">
        <v>0.06196157283919587</v>
      </c>
      <c r="K72" s="5">
        <v>0.05816112430857079</v>
      </c>
      <c r="L72" s="5">
        <f t="shared" si="7"/>
        <v>0.060369141784047765</v>
      </c>
      <c r="M72" s="7">
        <f t="shared" si="8"/>
        <v>3.269205334601233</v>
      </c>
      <c r="O72">
        <f t="shared" si="9"/>
        <v>0.0019735912036570715</v>
      </c>
    </row>
    <row r="73" spans="1:15" ht="12.75">
      <c r="A73" s="2">
        <v>10</v>
      </c>
      <c r="B73" s="3">
        <v>1197914</v>
      </c>
      <c r="C73" s="3">
        <v>226216</v>
      </c>
      <c r="D73" s="2">
        <f t="shared" si="10"/>
        <v>0.18884160298652491</v>
      </c>
      <c r="E73" s="2">
        <v>0.18884160298652491</v>
      </c>
      <c r="H73" s="2">
        <v>10</v>
      </c>
      <c r="I73" s="5">
        <v>0.18884160298652491</v>
      </c>
      <c r="J73" s="5">
        <v>0.1917436827769769</v>
      </c>
      <c r="K73" s="5">
        <v>0.18084978918312253</v>
      </c>
      <c r="L73" s="5">
        <f t="shared" si="7"/>
        <v>0.1871450249822081</v>
      </c>
      <c r="M73" s="7">
        <f t="shared" si="8"/>
        <v>3.014577621264709</v>
      </c>
      <c r="O73">
        <f t="shared" si="9"/>
        <v>0.005641632042423895</v>
      </c>
    </row>
    <row r="74" spans="1:15" ht="12.75">
      <c r="A74" s="2">
        <v>5</v>
      </c>
      <c r="B74" s="3">
        <v>1211613</v>
      </c>
      <c r="C74" s="3">
        <v>215397</v>
      </c>
      <c r="D74" s="2">
        <f t="shared" si="10"/>
        <v>0.1777770624778704</v>
      </c>
      <c r="E74" s="2">
        <v>0.1777770624778704</v>
      </c>
      <c r="H74" s="2">
        <v>5</v>
      </c>
      <c r="I74" s="5">
        <v>0.1777770624778704</v>
      </c>
      <c r="J74" s="5">
        <v>0.16453995650127826</v>
      </c>
      <c r="K74" s="5">
        <v>0.16764259124376135</v>
      </c>
      <c r="L74" s="5">
        <f t="shared" si="7"/>
        <v>0.16998653674097</v>
      </c>
      <c r="M74" s="7">
        <f t="shared" si="8"/>
        <v>4.072585193635924</v>
      </c>
      <c r="O74">
        <f t="shared" si="9"/>
        <v>0.006922846526487234</v>
      </c>
    </row>
    <row r="75" spans="1:15" ht="12.75">
      <c r="A75" s="2">
        <v>0</v>
      </c>
      <c r="B75" s="3">
        <v>1281871</v>
      </c>
      <c r="C75" s="3">
        <v>230922</v>
      </c>
      <c r="D75" s="2">
        <f t="shared" si="10"/>
        <v>0.18014449191845358</v>
      </c>
      <c r="E75" s="2">
        <v>0.18014449191845358</v>
      </c>
      <c r="H75" s="2">
        <v>0</v>
      </c>
      <c r="I75" s="5">
        <v>0.18014449191845358</v>
      </c>
      <c r="J75" s="5">
        <v>0.17827054361187894</v>
      </c>
      <c r="K75" s="5">
        <v>0.18197989947292928</v>
      </c>
      <c r="L75" s="5">
        <f t="shared" si="7"/>
        <v>0.18013164500108725</v>
      </c>
      <c r="M75" s="7">
        <f t="shared" si="8"/>
        <v>1.029642126764156</v>
      </c>
      <c r="O75">
        <f t="shared" si="9"/>
        <v>0.0018547113005644542</v>
      </c>
    </row>
    <row r="76" spans="1:5" ht="12.75">
      <c r="A76" s="2">
        <v>120</v>
      </c>
      <c r="B76" s="3">
        <v>907137</v>
      </c>
      <c r="C76" s="3">
        <v>31223</v>
      </c>
      <c r="D76" s="2">
        <f t="shared" si="10"/>
        <v>0.0344192773528144</v>
      </c>
      <c r="E76" s="2">
        <v>0.0344192773528144</v>
      </c>
    </row>
    <row r="77" spans="1:5" ht="12.75">
      <c r="A77" s="2">
        <v>60</v>
      </c>
      <c r="B77" s="3">
        <v>1018922</v>
      </c>
      <c r="C77" s="3">
        <v>38238</v>
      </c>
      <c r="D77" s="2">
        <f t="shared" si="10"/>
        <v>0.03752789713049674</v>
      </c>
      <c r="E77" s="2">
        <v>0.03752789713049674</v>
      </c>
    </row>
    <row r="78" spans="1:5" ht="12.75">
      <c r="A78" s="2">
        <v>30</v>
      </c>
      <c r="B78" s="3">
        <v>1449353</v>
      </c>
      <c r="C78" s="3">
        <v>84296</v>
      </c>
      <c r="D78" s="2">
        <f t="shared" si="10"/>
        <v>0.05816112430857079</v>
      </c>
      <c r="E78" s="2">
        <v>0.05816112430857079</v>
      </c>
    </row>
    <row r="79" spans="1:5" ht="12.75">
      <c r="A79" s="2">
        <v>10</v>
      </c>
      <c r="B79" s="3">
        <v>1318680</v>
      </c>
      <c r="C79" s="3">
        <v>238483</v>
      </c>
      <c r="D79" s="2">
        <f t="shared" si="10"/>
        <v>0.18084978918312253</v>
      </c>
      <c r="E79" s="2">
        <v>0.18084978918312253</v>
      </c>
    </row>
    <row r="80" spans="1:5" ht="12.75">
      <c r="A80" s="2">
        <v>5</v>
      </c>
      <c r="B80" s="3">
        <v>1188958</v>
      </c>
      <c r="C80" s="3">
        <v>199320</v>
      </c>
      <c r="D80" s="2">
        <f t="shared" si="10"/>
        <v>0.16764259124376135</v>
      </c>
      <c r="E80" s="2">
        <v>0.16764259124376135</v>
      </c>
    </row>
    <row r="81" spans="1:5" ht="12.75">
      <c r="A81" s="2">
        <v>0</v>
      </c>
      <c r="B81" s="3">
        <v>1227729</v>
      </c>
      <c r="C81" s="3">
        <v>223422</v>
      </c>
      <c r="D81" s="2">
        <f t="shared" si="10"/>
        <v>0.18197989947292928</v>
      </c>
      <c r="E81" s="2">
        <v>0.18197989947292928</v>
      </c>
    </row>
    <row r="82" spans="1:5" ht="12.75">
      <c r="A82" s="2">
        <v>120</v>
      </c>
      <c r="B82" s="3">
        <v>600099</v>
      </c>
      <c r="C82" s="3">
        <v>23564</v>
      </c>
      <c r="D82" s="2">
        <f t="shared" si="10"/>
        <v>0.03926685430237344</v>
      </c>
      <c r="E82" s="2">
        <v>0.03926685430237344</v>
      </c>
    </row>
    <row r="83" spans="1:5" ht="12.75">
      <c r="A83" s="2">
        <v>60</v>
      </c>
      <c r="B83" s="3">
        <v>755482</v>
      </c>
      <c r="C83" s="3">
        <v>39867</v>
      </c>
      <c r="D83" s="2">
        <f t="shared" si="10"/>
        <v>0.052770284401216706</v>
      </c>
      <c r="E83" s="2">
        <v>0.052770284401216706</v>
      </c>
    </row>
    <row r="84" spans="1:5" ht="12.75">
      <c r="A84" s="2">
        <v>30</v>
      </c>
      <c r="B84" s="3">
        <v>1416394</v>
      </c>
      <c r="C84" s="3">
        <v>87762</v>
      </c>
      <c r="D84" s="2">
        <f t="shared" si="10"/>
        <v>0.06196157283919587</v>
      </c>
      <c r="E84" s="2">
        <v>0.06196157283919587</v>
      </c>
    </row>
    <row r="85" spans="1:5" ht="12.75">
      <c r="A85" s="2">
        <v>10</v>
      </c>
      <c r="B85" s="3">
        <v>1191742</v>
      </c>
      <c r="C85" s="3">
        <v>228509</v>
      </c>
      <c r="D85" s="2">
        <f t="shared" si="10"/>
        <v>0.1917436827769769</v>
      </c>
      <c r="E85" s="2">
        <v>0.1917436827769769</v>
      </c>
    </row>
    <row r="86" spans="1:5" ht="12.75">
      <c r="A86" s="2">
        <v>5</v>
      </c>
      <c r="B86" s="3">
        <v>1257968</v>
      </c>
      <c r="C86" s="3">
        <v>206986</v>
      </c>
      <c r="D86" s="2">
        <f t="shared" si="10"/>
        <v>0.16453995650127826</v>
      </c>
      <c r="E86" s="2">
        <v>0.16453995650127826</v>
      </c>
    </row>
    <row r="87" spans="1:5" ht="12.75">
      <c r="A87" s="2">
        <v>0</v>
      </c>
      <c r="B87" s="3">
        <v>1331667</v>
      </c>
      <c r="C87" s="3">
        <v>237397</v>
      </c>
      <c r="D87" s="2">
        <f t="shared" si="10"/>
        <v>0.17827054361187894</v>
      </c>
      <c r="E87" s="2">
        <v>0.17827054361187894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C29" sqref="C29"/>
    </sheetView>
  </sheetViews>
  <sheetFormatPr defaultColWidth="9.140625" defaultRowHeight="12.75"/>
  <cols>
    <col min="1" max="2" width="7.28125" style="2" customWidth="1"/>
    <col min="3" max="3" width="24.421875" style="0" customWidth="1"/>
    <col min="4" max="4" width="57.57421875" style="0" customWidth="1"/>
    <col min="5" max="5" width="10.57421875" style="2" customWidth="1"/>
    <col min="6" max="6" width="15.57421875" style="2" customWidth="1"/>
    <col min="7" max="7" width="25.421875" style="0" customWidth="1"/>
    <col min="8" max="8" width="39.140625" style="0" customWidth="1"/>
    <col min="9" max="9" width="30.57421875" style="0" customWidth="1"/>
    <col min="12" max="12" width="9.57421875" style="0" bestFit="1" customWidth="1"/>
    <col min="13" max="13" width="9.28125" style="0" bestFit="1" customWidth="1"/>
    <col min="14" max="14" width="9.57421875" style="0" bestFit="1" customWidth="1"/>
    <col min="15" max="15" width="9.28125" style="0" bestFit="1" customWidth="1"/>
    <col min="17" max="17" width="7.57421875" style="0" customWidth="1"/>
    <col min="18" max="18" width="10.28125" style="0" customWidth="1"/>
  </cols>
  <sheetData>
    <row r="1" ht="18">
      <c r="A1" s="18" t="s">
        <v>65</v>
      </c>
    </row>
    <row r="3" ht="12.75">
      <c r="A3" s="16"/>
    </row>
    <row r="4" spans="1:18" ht="12.75">
      <c r="A4" s="2" t="s">
        <v>52</v>
      </c>
      <c r="B4" s="2" t="s">
        <v>52</v>
      </c>
      <c r="C4" t="s">
        <v>52</v>
      </c>
      <c r="D4" t="s">
        <v>51</v>
      </c>
      <c r="E4" s="2" t="s">
        <v>49</v>
      </c>
      <c r="F4" s="2" t="s">
        <v>47</v>
      </c>
      <c r="G4" s="2" t="s">
        <v>47</v>
      </c>
      <c r="H4" s="2" t="s">
        <v>54</v>
      </c>
      <c r="I4" s="2" t="s">
        <v>59</v>
      </c>
      <c r="J4" t="s">
        <v>32</v>
      </c>
      <c r="K4" t="s">
        <v>33</v>
      </c>
      <c r="L4" t="s">
        <v>34</v>
      </c>
      <c r="M4" t="s">
        <v>62</v>
      </c>
      <c r="N4" t="s">
        <v>35</v>
      </c>
      <c r="O4" t="s">
        <v>63</v>
      </c>
      <c r="P4" s="2" t="s">
        <v>36</v>
      </c>
      <c r="Q4" s="2" t="s">
        <v>37</v>
      </c>
      <c r="R4" s="2" t="s">
        <v>55</v>
      </c>
    </row>
    <row r="5" spans="1:18" ht="12.75">
      <c r="A5" s="2" t="s">
        <v>53</v>
      </c>
      <c r="B5" s="2" t="s">
        <v>53</v>
      </c>
      <c r="C5" t="s">
        <v>30</v>
      </c>
      <c r="E5" s="2" t="s">
        <v>50</v>
      </c>
      <c r="F5" s="2" t="s">
        <v>48</v>
      </c>
      <c r="G5" s="2" t="s">
        <v>31</v>
      </c>
      <c r="P5" s="2"/>
      <c r="Q5" s="2"/>
      <c r="R5" s="2" t="s">
        <v>56</v>
      </c>
    </row>
    <row r="6" spans="1:18" ht="12.75">
      <c r="A6" s="2" t="s">
        <v>28</v>
      </c>
      <c r="B6" s="2" t="s">
        <v>29</v>
      </c>
      <c r="P6" s="2"/>
      <c r="Q6" s="2"/>
      <c r="R6" s="2"/>
    </row>
    <row r="7" spans="1:27" ht="12.75">
      <c r="A7" s="15">
        <v>5.1</v>
      </c>
      <c r="B7" s="15">
        <v>5.1</v>
      </c>
      <c r="C7" s="12" t="s">
        <v>38</v>
      </c>
      <c r="D7" s="12" t="s">
        <v>39</v>
      </c>
      <c r="E7" s="14">
        <v>2</v>
      </c>
      <c r="F7" s="14">
        <v>99.0000009536743</v>
      </c>
      <c r="G7" s="12" t="s">
        <v>40</v>
      </c>
      <c r="H7" s="12" t="s">
        <v>41</v>
      </c>
      <c r="I7" s="15" t="s">
        <v>57</v>
      </c>
      <c r="J7" s="12"/>
      <c r="K7" s="13">
        <v>8.09060002211481E-05</v>
      </c>
      <c r="L7" s="17">
        <v>1751.61669921875</v>
      </c>
      <c r="M7" s="17">
        <v>584.8795</v>
      </c>
      <c r="N7" s="17">
        <v>1751.61645507813</v>
      </c>
      <c r="O7" s="17">
        <v>584.87939453125</v>
      </c>
      <c r="P7" s="15">
        <v>3</v>
      </c>
      <c r="Q7" s="14">
        <v>30.8001</v>
      </c>
      <c r="R7" s="14">
        <v>30.8834</v>
      </c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5">
        <v>5.1</v>
      </c>
      <c r="B8" s="15">
        <v>5.1</v>
      </c>
      <c r="C8" s="12" t="s">
        <v>38</v>
      </c>
      <c r="D8" s="12" t="s">
        <v>39</v>
      </c>
      <c r="E8" s="14">
        <v>1.72124660015106</v>
      </c>
      <c r="F8" s="14">
        <v>99.0000009536743</v>
      </c>
      <c r="G8" s="12" t="s">
        <v>42</v>
      </c>
      <c r="H8" s="12" t="s">
        <v>43</v>
      </c>
      <c r="I8" s="15" t="s">
        <v>58</v>
      </c>
      <c r="J8" s="12"/>
      <c r="K8" s="17">
        <v>-0.00142115005291998</v>
      </c>
      <c r="L8" s="17">
        <v>1078.4140625</v>
      </c>
      <c r="M8" s="17">
        <v>540.2143</v>
      </c>
      <c r="N8" s="17">
        <v>1078.41540527344</v>
      </c>
      <c r="O8" s="17">
        <v>540.215026855469</v>
      </c>
      <c r="P8" s="15">
        <v>2</v>
      </c>
      <c r="Q8" s="14">
        <v>30.5464</v>
      </c>
      <c r="R8" s="14">
        <v>30.699</v>
      </c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5">
        <v>5.1</v>
      </c>
      <c r="B9" s="15">
        <v>5.1</v>
      </c>
      <c r="C9" s="12" t="s">
        <v>38</v>
      </c>
      <c r="D9" s="12" t="s">
        <v>39</v>
      </c>
      <c r="E9" s="14">
        <v>0</v>
      </c>
      <c r="F9" s="14">
        <v>98.470002412796</v>
      </c>
      <c r="G9" s="12" t="s">
        <v>42</v>
      </c>
      <c r="H9" s="12" t="s">
        <v>44</v>
      </c>
      <c r="I9" s="15" t="s">
        <v>58</v>
      </c>
      <c r="J9" s="12"/>
      <c r="K9" s="17">
        <v>-0.00138549995608628</v>
      </c>
      <c r="L9" s="17">
        <v>1094.40905761719</v>
      </c>
      <c r="M9" s="17">
        <v>548.2118</v>
      </c>
      <c r="N9" s="17">
        <v>1094.41040039063</v>
      </c>
      <c r="O9" s="17">
        <v>548.212463378906</v>
      </c>
      <c r="P9" s="15">
        <v>2</v>
      </c>
      <c r="Q9" s="14">
        <v>24.1244</v>
      </c>
      <c r="R9" s="14">
        <v>24.2715</v>
      </c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5">
        <v>5.1</v>
      </c>
      <c r="B10" s="15">
        <v>5.1</v>
      </c>
      <c r="C10" s="12" t="s">
        <v>38</v>
      </c>
      <c r="D10" s="12" t="s">
        <v>39</v>
      </c>
      <c r="E10" s="14">
        <v>0</v>
      </c>
      <c r="F10" s="14">
        <v>99.0000009536743</v>
      </c>
      <c r="G10" s="12" t="s">
        <v>40</v>
      </c>
      <c r="H10" s="12" t="s">
        <v>45</v>
      </c>
      <c r="I10" s="15" t="s">
        <v>61</v>
      </c>
      <c r="J10" s="12"/>
      <c r="K10" s="17">
        <v>-0.00100096000824124</v>
      </c>
      <c r="L10" s="17">
        <v>1671.64892578125</v>
      </c>
      <c r="M10" s="17">
        <v>558.2236</v>
      </c>
      <c r="N10" s="17">
        <v>1671.65014648438</v>
      </c>
      <c r="O10" s="17">
        <v>558.223999023438</v>
      </c>
      <c r="P10" s="15">
        <v>3</v>
      </c>
      <c r="Q10" s="14">
        <v>27.2755</v>
      </c>
      <c r="R10" s="14">
        <v>27.3527</v>
      </c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5">
        <v>5.1</v>
      </c>
      <c r="B11" s="15">
        <v>5.1</v>
      </c>
      <c r="C11" s="12" t="s">
        <v>38</v>
      </c>
      <c r="D11" s="12" t="s">
        <v>39</v>
      </c>
      <c r="E11" s="14">
        <v>0</v>
      </c>
      <c r="F11" s="14">
        <v>99.0000009536743</v>
      </c>
      <c r="G11" s="12" t="s">
        <v>40</v>
      </c>
      <c r="H11" s="12" t="s">
        <v>46</v>
      </c>
      <c r="I11" s="15" t="s">
        <v>60</v>
      </c>
      <c r="J11" s="12"/>
      <c r="K11" s="13">
        <v>9.76715964497998E-05</v>
      </c>
      <c r="L11" s="17">
        <v>1671.65014648438</v>
      </c>
      <c r="M11" s="17">
        <v>558.224</v>
      </c>
      <c r="N11" s="17">
        <v>1671.65014648438</v>
      </c>
      <c r="O11" s="17">
        <v>558.223999023438</v>
      </c>
      <c r="P11" s="15">
        <v>3</v>
      </c>
      <c r="Q11" s="14">
        <v>27.6312</v>
      </c>
      <c r="R11" s="14">
        <v>27.6414</v>
      </c>
      <c r="S11" s="12"/>
      <c r="T11" s="12"/>
      <c r="U11" s="12"/>
      <c r="V11" s="12"/>
      <c r="W11" s="12"/>
      <c r="X11" s="12"/>
      <c r="Y11" s="12"/>
      <c r="Z11" s="12"/>
      <c r="AA11" s="12"/>
    </row>
    <row r="13" ht="12.75">
      <c r="A13" s="19" t="s">
        <v>66</v>
      </c>
    </row>
    <row r="14" spans="1:18" ht="12.75">
      <c r="A14" s="7">
        <v>2.01</v>
      </c>
      <c r="B14" s="7">
        <v>2.01</v>
      </c>
      <c r="C14" t="s">
        <v>38</v>
      </c>
      <c r="D14" t="s">
        <v>39</v>
      </c>
      <c r="E14" s="7">
        <v>2</v>
      </c>
      <c r="F14" s="7">
        <v>99.0000009536743</v>
      </c>
      <c r="G14" s="12" t="s">
        <v>40</v>
      </c>
      <c r="H14" t="s">
        <v>67</v>
      </c>
      <c r="I14" s="15" t="s">
        <v>61</v>
      </c>
      <c r="K14">
        <v>0.00231078988872468</v>
      </c>
      <c r="L14" s="20">
        <v>1681.66088867188</v>
      </c>
      <c r="M14" s="20">
        <v>561.5609</v>
      </c>
      <c r="N14" s="20">
        <v>1681.65832519531</v>
      </c>
      <c r="O14" s="20">
        <v>561.56005859375</v>
      </c>
      <c r="P14" s="2">
        <v>3</v>
      </c>
      <c r="Q14" s="7">
        <v>27.8399</v>
      </c>
      <c r="R14" s="7">
        <v>27.8857</v>
      </c>
    </row>
    <row r="15" spans="1:18" ht="12.75">
      <c r="A15" s="7">
        <v>2.01</v>
      </c>
      <c r="B15" s="7">
        <v>2.01</v>
      </c>
      <c r="C15" t="s">
        <v>38</v>
      </c>
      <c r="D15" t="s">
        <v>39</v>
      </c>
      <c r="E15" s="7">
        <v>0</v>
      </c>
      <c r="F15" s="7">
        <v>99.0000009536743</v>
      </c>
      <c r="G15" t="s">
        <v>40</v>
      </c>
      <c r="H15" t="s">
        <v>68</v>
      </c>
      <c r="I15" s="15" t="s">
        <v>60</v>
      </c>
      <c r="K15">
        <v>0.00469972984865308</v>
      </c>
      <c r="L15" s="20">
        <v>1681.66296386719</v>
      </c>
      <c r="M15" s="20">
        <v>561.5616</v>
      </c>
      <c r="N15" s="20">
        <v>1681.65832519531</v>
      </c>
      <c r="O15" s="20">
        <v>561.56005859375</v>
      </c>
      <c r="P15" s="2">
        <v>3</v>
      </c>
      <c r="Q15" s="7">
        <v>27.9854</v>
      </c>
      <c r="R15" s="7">
        <v>27.9596</v>
      </c>
    </row>
    <row r="19" ht="12.75">
      <c r="A19" s="16" t="s">
        <v>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Buck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bschilling</dc:creator>
  <cp:keywords/>
  <dc:description/>
  <cp:lastModifiedBy>bschilling</cp:lastModifiedBy>
  <dcterms:created xsi:type="dcterms:W3CDTF">2011-10-07T00:25:35Z</dcterms:created>
  <dcterms:modified xsi:type="dcterms:W3CDTF">2011-11-16T02:09:54Z</dcterms:modified>
  <cp:category/>
  <cp:version/>
  <cp:contentType/>
  <cp:contentStatus/>
</cp:coreProperties>
</file>